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My docs\urmat\Рабочий стол\"/>
    </mc:Choice>
  </mc:AlternateContent>
  <xr:revisionPtr revIDLastSave="0" documentId="8_{235E1D24-28D5-4089-ABDB-93BADA1DE33F}" xr6:coauthVersionLast="40" xr6:coauthVersionMax="40" xr10:uidLastSave="{00000000-0000-0000-0000-000000000000}"/>
  <bookViews>
    <workbookView xWindow="0" yWindow="0" windowWidth="28800" windowHeight="12210" xr2:uid="{00000000-000D-0000-FFFF-FFFF00000000}"/>
  </bookViews>
  <sheets>
    <sheet name="Лист 1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B11" i="1"/>
  <c r="C32" i="1"/>
  <c r="D32" i="1"/>
  <c r="E32" i="1"/>
  <c r="B32" i="1"/>
  <c r="O26" i="1"/>
  <c r="P26" i="1"/>
  <c r="Q26" i="1"/>
  <c r="L32" i="1"/>
  <c r="M32" i="1"/>
  <c r="N32" i="1"/>
  <c r="K32" i="1"/>
  <c r="C11" i="1"/>
  <c r="C23" i="1"/>
  <c r="D23" i="1"/>
  <c r="E23" i="1"/>
  <c r="B23" i="1"/>
  <c r="D11" i="1"/>
  <c r="E11" i="1"/>
  <c r="Q32" i="1" l="1"/>
  <c r="H32" i="1"/>
  <c r="G32" i="1"/>
  <c r="F32" i="1"/>
  <c r="Q31" i="1"/>
  <c r="P31" i="1"/>
  <c r="O31" i="1"/>
  <c r="H31" i="1"/>
  <c r="G31" i="1"/>
  <c r="F31" i="1"/>
  <c r="Q30" i="1"/>
  <c r="P30" i="1"/>
  <c r="O30" i="1"/>
  <c r="H30" i="1"/>
  <c r="G30" i="1"/>
  <c r="F30" i="1"/>
  <c r="Q29" i="1"/>
  <c r="P29" i="1"/>
  <c r="O29" i="1"/>
  <c r="H29" i="1"/>
  <c r="G29" i="1"/>
  <c r="F29" i="1"/>
  <c r="Q28" i="1"/>
  <c r="P28" i="1"/>
  <c r="O28" i="1"/>
  <c r="H28" i="1"/>
  <c r="G28" i="1"/>
  <c r="F28" i="1"/>
  <c r="Q27" i="1"/>
  <c r="P27" i="1"/>
  <c r="O27" i="1"/>
  <c r="H27" i="1"/>
  <c r="G27" i="1"/>
  <c r="F27" i="1"/>
  <c r="N23" i="1"/>
  <c r="M23" i="1"/>
  <c r="L23" i="1"/>
  <c r="K23" i="1"/>
  <c r="K10" i="1" s="1"/>
  <c r="K11" i="1" s="1"/>
  <c r="H23" i="1"/>
  <c r="G23" i="1"/>
  <c r="F23" i="1"/>
  <c r="Q22" i="1"/>
  <c r="P22" i="1"/>
  <c r="O22" i="1"/>
  <c r="H22" i="1"/>
  <c r="G22" i="1"/>
  <c r="F22" i="1"/>
  <c r="Q21" i="1"/>
  <c r="P21" i="1"/>
  <c r="O21" i="1"/>
  <c r="H21" i="1"/>
  <c r="G21" i="1"/>
  <c r="F21" i="1"/>
  <c r="Q20" i="1"/>
  <c r="P20" i="1"/>
  <c r="O20" i="1"/>
  <c r="H20" i="1"/>
  <c r="G20" i="1"/>
  <c r="F20" i="1"/>
  <c r="Q19" i="1"/>
  <c r="P19" i="1"/>
  <c r="O19" i="1"/>
  <c r="H19" i="1"/>
  <c r="G19" i="1"/>
  <c r="F19" i="1"/>
  <c r="Q18" i="1"/>
  <c r="P18" i="1"/>
  <c r="O18" i="1"/>
  <c r="H18" i="1"/>
  <c r="G18" i="1"/>
  <c r="F18" i="1"/>
  <c r="Q17" i="1"/>
  <c r="P17" i="1"/>
  <c r="O17" i="1"/>
  <c r="H17" i="1"/>
  <c r="G17" i="1"/>
  <c r="F17" i="1"/>
  <c r="Q16" i="1"/>
  <c r="P16" i="1"/>
  <c r="O16" i="1"/>
  <c r="H16" i="1"/>
  <c r="G16" i="1"/>
  <c r="F16" i="1"/>
  <c r="Q15" i="1"/>
  <c r="P15" i="1"/>
  <c r="O15" i="1"/>
  <c r="H15" i="1"/>
  <c r="G15" i="1"/>
  <c r="F15" i="1"/>
  <c r="Q14" i="1"/>
  <c r="P14" i="1"/>
  <c r="O14" i="1"/>
  <c r="H14" i="1"/>
  <c r="G14" i="1"/>
  <c r="F14" i="1"/>
  <c r="N11" i="1"/>
  <c r="M11" i="1"/>
  <c r="L11" i="1"/>
  <c r="H11" i="1"/>
  <c r="G11" i="1"/>
  <c r="F11" i="1"/>
  <c r="H10" i="1"/>
  <c r="G10" i="1"/>
  <c r="F10" i="1"/>
  <c r="Q9" i="1"/>
  <c r="P9" i="1"/>
  <c r="O9" i="1"/>
  <c r="H9" i="1"/>
  <c r="G9" i="1"/>
  <c r="F9" i="1"/>
  <c r="Q8" i="1"/>
  <c r="P8" i="1"/>
  <c r="O8" i="1"/>
  <c r="H8" i="1"/>
  <c r="G8" i="1"/>
  <c r="F8" i="1"/>
  <c r="Q7" i="1"/>
  <c r="P7" i="1"/>
  <c r="O7" i="1"/>
  <c r="H7" i="1"/>
  <c r="G7" i="1"/>
  <c r="F7" i="1"/>
  <c r="Q6" i="1"/>
  <c r="P6" i="1"/>
  <c r="O6" i="1"/>
  <c r="H6" i="1"/>
  <c r="G6" i="1"/>
  <c r="F6" i="1"/>
  <c r="Q5" i="1"/>
  <c r="P5" i="1"/>
  <c r="O5" i="1"/>
  <c r="H5" i="1"/>
  <c r="G5" i="1"/>
  <c r="F5" i="1"/>
  <c r="Q4" i="1"/>
  <c r="P4" i="1"/>
  <c r="O4" i="1"/>
  <c r="H4" i="1"/>
  <c r="G4" i="1"/>
  <c r="F4" i="1"/>
  <c r="O10" i="1" l="1"/>
  <c r="P10" i="1"/>
  <c r="Q10" i="1"/>
  <c r="Q11" i="1"/>
  <c r="Q23" i="1"/>
  <c r="O11" i="1"/>
  <c r="O32" i="1"/>
  <c r="P32" i="1"/>
  <c r="P23" i="1"/>
  <c r="O23" i="1"/>
  <c r="P11" i="1"/>
</calcChain>
</file>

<file path=xl/sharedStrings.xml><?xml version="1.0" encoding="utf-8"?>
<sst xmlns="http://schemas.openxmlformats.org/spreadsheetml/2006/main" count="104" uniqueCount="36">
  <si>
    <t>Тип кредита</t>
  </si>
  <si>
    <t>PAR +1</t>
  </si>
  <si>
    <t>PAR +30</t>
  </si>
  <si>
    <t>PAR +90</t>
  </si>
  <si>
    <t>Агрокредит</t>
  </si>
  <si>
    <t>Групповой кредит</t>
  </si>
  <si>
    <t>Ипотечный кредит</t>
  </si>
  <si>
    <t>Коммерческий кредит</t>
  </si>
  <si>
    <t>Кредитная линия</t>
  </si>
  <si>
    <t>Потребительский кредит</t>
  </si>
  <si>
    <t>Прочие</t>
  </si>
  <si>
    <t>Общий итог</t>
  </si>
  <si>
    <t>Регион</t>
  </si>
  <si>
    <t>БАТКЕНСКАЯ ОБЛАСТЬ</t>
  </si>
  <si>
    <t>БИШКЕК</t>
  </si>
  <si>
    <t>ЖАЛАЛ-АБАДСКАЯ ОБЛАСТЬ</t>
  </si>
  <si>
    <t>ИССЫК-КУЛЬСКАЯ ОБЛАСТЬ</t>
  </si>
  <si>
    <t>НАРЫНСКАЯ ОБЛАСТЬ</t>
  </si>
  <si>
    <t>ОШ</t>
  </si>
  <si>
    <t>ОШСКАЯ ОБЛАСТЬ</t>
  </si>
  <si>
    <t>ТАЛАССКАЯ ОБЛАСТЬ</t>
  </si>
  <si>
    <t>ЧУЙСКАЯ ОБЛАСТЬ</t>
  </si>
  <si>
    <t>Валюта</t>
  </si>
  <si>
    <t>CHF</t>
  </si>
  <si>
    <t>CNY</t>
  </si>
  <si>
    <t>EUR</t>
  </si>
  <si>
    <t>KGS</t>
  </si>
  <si>
    <t>RUB</t>
  </si>
  <si>
    <t>USD</t>
  </si>
  <si>
    <r>
      <t>Объем кредитов</t>
    </r>
    <r>
      <rPr>
        <sz val="15"/>
        <color rgb="FFC00000"/>
        <rFont val="Calibri"/>
        <family val="2"/>
        <charset val="204"/>
        <scheme val="minor"/>
      </rPr>
      <t xml:space="preserve"> (</t>
    </r>
    <r>
      <rPr>
        <i/>
        <sz val="15"/>
        <color rgb="FFC00000"/>
        <rFont val="Calibri"/>
        <family val="2"/>
        <charset val="204"/>
        <scheme val="minor"/>
      </rPr>
      <t>в сомах</t>
    </r>
    <r>
      <rPr>
        <sz val="15"/>
        <color rgb="FFC00000"/>
        <rFont val="Calibri"/>
        <family val="2"/>
        <charset val="204"/>
        <scheme val="minor"/>
      </rPr>
      <t>)*</t>
    </r>
  </si>
  <si>
    <r>
      <t xml:space="preserve">Количество кредитов </t>
    </r>
    <r>
      <rPr>
        <sz val="15"/>
        <color rgb="FFC00000"/>
        <rFont val="Calibri"/>
        <family val="2"/>
        <charset val="204"/>
        <scheme val="minor"/>
      </rPr>
      <t>(</t>
    </r>
    <r>
      <rPr>
        <i/>
        <sz val="15"/>
        <color rgb="FFC00000"/>
        <rFont val="Calibri"/>
        <family val="2"/>
        <charset val="204"/>
        <scheme val="minor"/>
      </rPr>
      <t>в единицах</t>
    </r>
    <r>
      <rPr>
        <sz val="15"/>
        <color rgb="FFC00000"/>
        <rFont val="Calibri"/>
        <family val="2"/>
        <charset val="204"/>
        <scheme val="minor"/>
      </rPr>
      <t>)*</t>
    </r>
  </si>
  <si>
    <t>Портфель</t>
  </si>
  <si>
    <r>
      <t xml:space="preserve">PAR +1 - </t>
    </r>
    <r>
      <rPr>
        <sz val="10"/>
        <rFont val="Calibri"/>
        <family val="2"/>
        <charset val="204"/>
        <scheme val="minor"/>
      </rPr>
      <t>кредиты с просрочкой от 1 дня</t>
    </r>
  </si>
  <si>
    <r>
      <t xml:space="preserve">PAR +30 - </t>
    </r>
    <r>
      <rPr>
        <sz val="10"/>
        <rFont val="Calibri"/>
        <family val="2"/>
        <charset val="204"/>
        <scheme val="minor"/>
      </rPr>
      <t>кредиты с просрочкой от 30 дней</t>
    </r>
  </si>
  <si>
    <r>
      <t xml:space="preserve">PAR +90 - </t>
    </r>
    <r>
      <rPr>
        <sz val="10"/>
        <rFont val="Calibri"/>
        <family val="2"/>
        <charset val="204"/>
        <scheme val="minor"/>
      </rPr>
      <t>кредиты с просрочкой от 90 дней</t>
    </r>
  </si>
  <si>
    <r>
      <t xml:space="preserve">Портфель - </t>
    </r>
    <r>
      <rPr>
        <sz val="10"/>
        <rFont val="Calibri"/>
        <family val="2"/>
        <charset val="204"/>
        <scheme val="minor"/>
      </rPr>
      <t xml:space="preserve">общий объем кредитного портфеля по сектору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</si>
</sst>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color theme="1" tint="0.499984740745262"/>
      <name val="Calibri"/>
      <family val="2"/>
      <charset val="204"/>
      <scheme val="minor"/>
    </font>
    <font>
      <i/>
      <sz val="10"/>
      <color theme="1" tint="0.499984740745262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b/>
      <i/>
      <sz val="10"/>
      <color rgb="FFC00000"/>
      <name val="Calibri"/>
      <family val="2"/>
      <charset val="204"/>
      <scheme val="minor"/>
    </font>
    <font>
      <b/>
      <i/>
      <sz val="10"/>
      <color theme="1" tint="0.3499862666707357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5"/>
      <color rgb="FFC00000"/>
      <name val="Calibri"/>
      <family val="2"/>
      <charset val="204"/>
      <scheme val="minor"/>
    </font>
    <font>
      <sz val="15"/>
      <color rgb="FFC00000"/>
      <name val="Calibri"/>
      <family val="2"/>
      <charset val="204"/>
      <scheme val="minor"/>
    </font>
    <font>
      <i/>
      <sz val="15"/>
      <color rgb="FFC0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</cellStyleXfs>
  <cellXfs count="52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4" xfId="0" applyFont="1" applyFill="1" applyBorder="1"/>
    <xf numFmtId="3" fontId="2" fillId="2" borderId="0" xfId="1" applyNumberFormat="1" applyFont="1" applyFill="1" applyBorder="1"/>
    <xf numFmtId="9" fontId="5" fillId="2" borderId="0" xfId="2" applyFont="1" applyFill="1" applyBorder="1" applyAlignment="1">
      <alignment horizontal="center"/>
    </xf>
    <xf numFmtId="9" fontId="5" fillId="2" borderId="5" xfId="2" applyFont="1" applyFill="1" applyBorder="1" applyAlignment="1">
      <alignment horizontal="center"/>
    </xf>
    <xf numFmtId="0" fontId="3" fillId="2" borderId="4" xfId="0" applyFont="1" applyFill="1" applyBorder="1"/>
    <xf numFmtId="3" fontId="3" fillId="2" borderId="0" xfId="1" applyNumberFormat="1" applyFont="1" applyFill="1" applyBorder="1"/>
    <xf numFmtId="9" fontId="4" fillId="2" borderId="0" xfId="2" applyFont="1" applyFill="1" applyBorder="1" applyAlignment="1">
      <alignment horizontal="center"/>
    </xf>
    <xf numFmtId="0" fontId="3" fillId="2" borderId="0" xfId="0" applyFont="1" applyFill="1" applyBorder="1"/>
    <xf numFmtId="9" fontId="4" fillId="2" borderId="5" xfId="2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/>
    <xf numFmtId="3" fontId="2" fillId="2" borderId="0" xfId="1" applyNumberFormat="1" applyFont="1" applyFill="1" applyBorder="1" applyAlignment="1">
      <alignment horizontal="right"/>
    </xf>
    <xf numFmtId="9" fontId="5" fillId="2" borderId="0" xfId="2" applyNumberFormat="1" applyFont="1" applyFill="1" applyBorder="1" applyAlignment="1">
      <alignment horizontal="center"/>
    </xf>
    <xf numFmtId="9" fontId="5" fillId="2" borderId="5" xfId="2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9" fontId="4" fillId="2" borderId="0" xfId="2" applyNumberFormat="1" applyFont="1" applyFill="1" applyBorder="1" applyAlignment="1">
      <alignment horizontal="center"/>
    </xf>
    <xf numFmtId="9" fontId="4" fillId="2" borderId="5" xfId="2" applyNumberFormat="1" applyFont="1" applyFill="1" applyBorder="1" applyAlignment="1">
      <alignment horizontal="center"/>
    </xf>
    <xf numFmtId="0" fontId="3" fillId="2" borderId="0" xfId="0" applyFont="1" applyFill="1"/>
    <xf numFmtId="165" fontId="3" fillId="2" borderId="0" xfId="1" applyNumberFormat="1" applyFont="1" applyFill="1"/>
    <xf numFmtId="9" fontId="8" fillId="2" borderId="0" xfId="2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5" fontId="2" fillId="2" borderId="0" xfId="1" applyNumberFormat="1" applyFont="1" applyFill="1"/>
    <xf numFmtId="9" fontId="9" fillId="2" borderId="0" xfId="2" applyFont="1" applyFill="1" applyAlignment="1">
      <alignment horizontal="center"/>
    </xf>
    <xf numFmtId="165" fontId="3" fillId="2" borderId="0" xfId="0" applyNumberFormat="1" applyFont="1" applyFill="1"/>
    <xf numFmtId="9" fontId="10" fillId="2" borderId="0" xfId="2" applyFont="1" applyFill="1" applyAlignment="1">
      <alignment horizontal="center"/>
    </xf>
    <xf numFmtId="0" fontId="14" fillId="3" borderId="2" xfId="0" applyFont="1" applyFill="1" applyBorder="1"/>
    <xf numFmtId="0" fontId="14" fillId="3" borderId="0" xfId="0" applyFont="1" applyFill="1" applyBorder="1"/>
    <xf numFmtId="0" fontId="2" fillId="3" borderId="4" xfId="0" applyFont="1" applyFill="1" applyBorder="1"/>
    <xf numFmtId="3" fontId="2" fillId="3" borderId="0" xfId="0" applyNumberFormat="1" applyFont="1" applyFill="1" applyBorder="1"/>
    <xf numFmtId="0" fontId="6" fillId="3" borderId="0" xfId="0" applyFont="1" applyFill="1" applyBorder="1"/>
    <xf numFmtId="0" fontId="2" fillId="3" borderId="0" xfId="0" applyFont="1" applyFill="1" applyBorder="1"/>
    <xf numFmtId="0" fontId="6" fillId="3" borderId="5" xfId="0" applyFont="1" applyFill="1" applyBorder="1"/>
    <xf numFmtId="0" fontId="14" fillId="3" borderId="7" xfId="0" applyFont="1" applyFill="1" applyBorder="1"/>
    <xf numFmtId="0" fontId="3" fillId="2" borderId="0" xfId="0" applyFont="1" applyFill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 xr:uid="{00000000-0005-0000-0000-000001000000}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workbookViewId="0">
      <selection sqref="A1:H2"/>
    </sheetView>
  </sheetViews>
  <sheetFormatPr defaultRowHeight="12.75" x14ac:dyDescent="0.2"/>
  <cols>
    <col min="1" max="1" width="23.7109375" style="1" customWidth="1"/>
    <col min="2" max="2" width="14.42578125" style="1" bestFit="1" customWidth="1"/>
    <col min="3" max="5" width="12.28515625" style="1" bestFit="1" customWidth="1"/>
    <col min="6" max="6" width="7" style="1" bestFit="1" customWidth="1"/>
    <col min="7" max="8" width="8" style="1" bestFit="1" customWidth="1"/>
    <col min="9" max="9" width="2.7109375" style="1" customWidth="1"/>
    <col min="10" max="10" width="23.5703125" style="1" bestFit="1" customWidth="1"/>
    <col min="11" max="11" width="9" style="1" bestFit="1" customWidth="1"/>
    <col min="12" max="12" width="6.42578125" style="1" bestFit="1" customWidth="1"/>
    <col min="13" max="14" width="7.42578125" style="1" bestFit="1" customWidth="1"/>
    <col min="15" max="15" width="7.85546875" style="1" bestFit="1" customWidth="1"/>
    <col min="16" max="17" width="8" style="1" bestFit="1" customWidth="1"/>
    <col min="18" max="16384" width="9.140625" style="1"/>
  </cols>
  <sheetData>
    <row r="1" spans="1:18" x14ac:dyDescent="0.2">
      <c r="A1" s="43" t="s">
        <v>29</v>
      </c>
      <c r="B1" s="44"/>
      <c r="C1" s="44"/>
      <c r="D1" s="44"/>
      <c r="E1" s="44"/>
      <c r="F1" s="44"/>
      <c r="G1" s="44"/>
      <c r="H1" s="44"/>
      <c r="I1" s="34"/>
      <c r="J1" s="44" t="s">
        <v>30</v>
      </c>
      <c r="K1" s="44"/>
      <c r="L1" s="44"/>
      <c r="M1" s="44"/>
      <c r="N1" s="44"/>
      <c r="O1" s="44"/>
      <c r="P1" s="44"/>
      <c r="Q1" s="47"/>
    </row>
    <row r="2" spans="1:18" x14ac:dyDescent="0.2">
      <c r="A2" s="45"/>
      <c r="B2" s="46"/>
      <c r="C2" s="46"/>
      <c r="D2" s="46"/>
      <c r="E2" s="46"/>
      <c r="F2" s="46"/>
      <c r="G2" s="46"/>
      <c r="H2" s="46"/>
      <c r="I2" s="35"/>
      <c r="J2" s="46"/>
      <c r="K2" s="46"/>
      <c r="L2" s="46"/>
      <c r="M2" s="46"/>
      <c r="N2" s="46"/>
      <c r="O2" s="46"/>
      <c r="P2" s="46"/>
      <c r="Q2" s="48"/>
      <c r="R2" s="2"/>
    </row>
    <row r="3" spans="1:18" x14ac:dyDescent="0.2">
      <c r="A3" s="3" t="s">
        <v>0</v>
      </c>
      <c r="B3" s="4" t="s">
        <v>31</v>
      </c>
      <c r="C3" s="4" t="s">
        <v>1</v>
      </c>
      <c r="D3" s="4" t="s">
        <v>2</v>
      </c>
      <c r="E3" s="4" t="s">
        <v>3</v>
      </c>
      <c r="F3" s="5" t="s">
        <v>1</v>
      </c>
      <c r="G3" s="5" t="s">
        <v>2</v>
      </c>
      <c r="H3" s="5" t="s">
        <v>3</v>
      </c>
      <c r="I3" s="39"/>
      <c r="J3" s="4" t="s">
        <v>0</v>
      </c>
      <c r="K3" s="4" t="s">
        <v>31</v>
      </c>
      <c r="L3" s="4" t="s">
        <v>1</v>
      </c>
      <c r="M3" s="4" t="s">
        <v>2</v>
      </c>
      <c r="N3" s="4" t="s">
        <v>3</v>
      </c>
      <c r="O3" s="5" t="s">
        <v>1</v>
      </c>
      <c r="P3" s="5" t="s">
        <v>2</v>
      </c>
      <c r="Q3" s="6" t="s">
        <v>3</v>
      </c>
    </row>
    <row r="4" spans="1:18" x14ac:dyDescent="0.2">
      <c r="A4" s="7" t="s">
        <v>4</v>
      </c>
      <c r="B4" s="8">
        <v>11455711145</v>
      </c>
      <c r="C4" s="8">
        <v>815796815.79999995</v>
      </c>
      <c r="D4" s="8">
        <v>283898130.10000002</v>
      </c>
      <c r="E4" s="8">
        <v>193525641.30000001</v>
      </c>
      <c r="F4" s="9">
        <f t="shared" ref="F4:H9" si="0">C4/$B4</f>
        <v>7.1213109816937514E-2</v>
      </c>
      <c r="G4" s="9">
        <f t="shared" si="0"/>
        <v>2.4782235385178264E-2</v>
      </c>
      <c r="H4" s="9">
        <f t="shared" si="0"/>
        <v>1.6893376487104154E-2</v>
      </c>
      <c r="I4" s="39"/>
      <c r="J4" s="2" t="s">
        <v>4</v>
      </c>
      <c r="K4" s="8">
        <v>93897</v>
      </c>
      <c r="L4" s="8">
        <v>7760</v>
      </c>
      <c r="M4" s="8">
        <v>3023</v>
      </c>
      <c r="N4" s="8">
        <v>2124</v>
      </c>
      <c r="O4" s="9">
        <f>L4/$K4</f>
        <v>8.2643747936568798E-2</v>
      </c>
      <c r="P4" s="9">
        <f t="shared" ref="P4:Q11" si="1">M4/$K4</f>
        <v>3.2194851805701995E-2</v>
      </c>
      <c r="Q4" s="10">
        <f t="shared" si="1"/>
        <v>2.2620531007380429E-2</v>
      </c>
    </row>
    <row r="5" spans="1:18" x14ac:dyDescent="0.2">
      <c r="A5" s="7" t="s">
        <v>5</v>
      </c>
      <c r="B5" s="8">
        <v>3846541617</v>
      </c>
      <c r="C5" s="8">
        <v>782445812.20000005</v>
      </c>
      <c r="D5" s="8">
        <v>128118952.90000001</v>
      </c>
      <c r="E5" s="8">
        <v>99210427.090000004</v>
      </c>
      <c r="F5" s="9">
        <f t="shared" si="0"/>
        <v>0.20341540274566072</v>
      </c>
      <c r="G5" s="9">
        <f t="shared" si="0"/>
        <v>3.3307569670836611E-2</v>
      </c>
      <c r="H5" s="9">
        <f t="shared" si="0"/>
        <v>2.5792110671969366E-2</v>
      </c>
      <c r="I5" s="39"/>
      <c r="J5" s="2" t="s">
        <v>5</v>
      </c>
      <c r="K5" s="8">
        <v>35529</v>
      </c>
      <c r="L5" s="8">
        <v>9108</v>
      </c>
      <c r="M5" s="8">
        <v>2729</v>
      </c>
      <c r="N5" s="8">
        <v>2162</v>
      </c>
      <c r="O5" s="9">
        <f t="shared" ref="O5:O11" si="2">L5/$K5</f>
        <v>0.2563539643671367</v>
      </c>
      <c r="P5" s="9">
        <f t="shared" si="1"/>
        <v>7.681049283683751E-2</v>
      </c>
      <c r="Q5" s="10">
        <f t="shared" si="1"/>
        <v>6.0851698612401139E-2</v>
      </c>
    </row>
    <row r="6" spans="1:18" x14ac:dyDescent="0.2">
      <c r="A6" s="7" t="s">
        <v>6</v>
      </c>
      <c r="B6" s="8">
        <v>9534773084</v>
      </c>
      <c r="C6" s="8">
        <v>861112161.20000005</v>
      </c>
      <c r="D6" s="8">
        <v>569087289.5</v>
      </c>
      <c r="E6" s="8">
        <v>382355209.89999998</v>
      </c>
      <c r="F6" s="9">
        <f t="shared" si="0"/>
        <v>9.0312811182156505E-2</v>
      </c>
      <c r="G6" s="9">
        <f t="shared" si="0"/>
        <v>5.9685457061895611E-2</v>
      </c>
      <c r="H6" s="9">
        <f t="shared" si="0"/>
        <v>4.0101133664273363E-2</v>
      </c>
      <c r="I6" s="39"/>
      <c r="J6" s="2" t="s">
        <v>6</v>
      </c>
      <c r="K6" s="8">
        <v>8966</v>
      </c>
      <c r="L6" s="8">
        <v>771</v>
      </c>
      <c r="M6" s="8">
        <v>451</v>
      </c>
      <c r="N6" s="8">
        <v>284</v>
      </c>
      <c r="O6" s="9">
        <f t="shared" si="2"/>
        <v>8.5991523533348199E-2</v>
      </c>
      <c r="P6" s="9">
        <f t="shared" si="1"/>
        <v>5.0301137631050638E-2</v>
      </c>
      <c r="Q6" s="10">
        <f t="shared" si="1"/>
        <v>3.1675217488289095E-2</v>
      </c>
    </row>
    <row r="7" spans="1:18" x14ac:dyDescent="0.2">
      <c r="A7" s="7" t="s">
        <v>7</v>
      </c>
      <c r="B7" s="8">
        <v>43840022009</v>
      </c>
      <c r="C7" s="8">
        <v>4776680484</v>
      </c>
      <c r="D7" s="8">
        <v>3242532151</v>
      </c>
      <c r="E7" s="8">
        <v>2268465453</v>
      </c>
      <c r="F7" s="9">
        <f t="shared" si="0"/>
        <v>0.1089570731287358</v>
      </c>
      <c r="G7" s="9">
        <f t="shared" si="0"/>
        <v>7.3962831276278437E-2</v>
      </c>
      <c r="H7" s="9">
        <f t="shared" si="0"/>
        <v>5.1744167750059578E-2</v>
      </c>
      <c r="I7" s="39"/>
      <c r="J7" s="2" t="s">
        <v>7</v>
      </c>
      <c r="K7" s="8">
        <v>75755</v>
      </c>
      <c r="L7" s="8">
        <v>8461</v>
      </c>
      <c r="M7" s="8">
        <v>5180</v>
      </c>
      <c r="N7" s="8">
        <v>4091</v>
      </c>
      <c r="O7" s="9">
        <f t="shared" si="2"/>
        <v>0.11168899742591248</v>
      </c>
      <c r="P7" s="9">
        <f t="shared" si="1"/>
        <v>6.8378324863045348E-2</v>
      </c>
      <c r="Q7" s="10">
        <f t="shared" si="1"/>
        <v>5.4003036103227507E-2</v>
      </c>
    </row>
    <row r="8" spans="1:18" x14ac:dyDescent="0.2">
      <c r="A8" s="7" t="s">
        <v>8</v>
      </c>
      <c r="B8" s="8">
        <v>17984455639</v>
      </c>
      <c r="C8" s="8">
        <v>942013307.89999998</v>
      </c>
      <c r="D8" s="8">
        <v>843831867.29999995</v>
      </c>
      <c r="E8" s="8">
        <v>733150402.89999998</v>
      </c>
      <c r="F8" s="9">
        <f t="shared" si="0"/>
        <v>5.2379306152431269E-2</v>
      </c>
      <c r="G8" s="9">
        <f t="shared" si="0"/>
        <v>4.6920067209046755E-2</v>
      </c>
      <c r="H8" s="9">
        <f t="shared" si="0"/>
        <v>4.0765782274228779E-2</v>
      </c>
      <c r="I8" s="39"/>
      <c r="J8" s="2" t="s">
        <v>8</v>
      </c>
      <c r="K8" s="8">
        <v>2592</v>
      </c>
      <c r="L8" s="8">
        <v>101</v>
      </c>
      <c r="M8" s="8">
        <v>79</v>
      </c>
      <c r="N8" s="8">
        <v>60</v>
      </c>
      <c r="O8" s="9">
        <f t="shared" si="2"/>
        <v>3.8966049382716049E-2</v>
      </c>
      <c r="P8" s="9">
        <f t="shared" si="1"/>
        <v>3.0478395061728395E-2</v>
      </c>
      <c r="Q8" s="10">
        <f t="shared" si="1"/>
        <v>2.3148148148148147E-2</v>
      </c>
    </row>
    <row r="9" spans="1:18" x14ac:dyDescent="0.2">
      <c r="A9" s="7" t="s">
        <v>9</v>
      </c>
      <c r="B9" s="8">
        <v>10015563888</v>
      </c>
      <c r="C9" s="8">
        <v>704455774.39999998</v>
      </c>
      <c r="D9" s="8">
        <v>280364533.30000001</v>
      </c>
      <c r="E9" s="8">
        <v>170825890.09999999</v>
      </c>
      <c r="F9" s="9">
        <f t="shared" si="0"/>
        <v>7.0336107110657367E-2</v>
      </c>
      <c r="G9" s="9">
        <f t="shared" si="0"/>
        <v>2.7992885516502433E-2</v>
      </c>
      <c r="H9" s="9">
        <f t="shared" si="0"/>
        <v>1.7056043175429445E-2</v>
      </c>
      <c r="I9" s="39"/>
      <c r="J9" s="2" t="s">
        <v>9</v>
      </c>
      <c r="K9" s="8">
        <v>108638</v>
      </c>
      <c r="L9" s="8">
        <v>9239</v>
      </c>
      <c r="M9" s="8">
        <v>3629</v>
      </c>
      <c r="N9" s="8">
        <v>2189</v>
      </c>
      <c r="O9" s="9">
        <f t="shared" si="2"/>
        <v>8.5043907288425785E-2</v>
      </c>
      <c r="P9" s="9">
        <f t="shared" si="1"/>
        <v>3.3404517756217895E-2</v>
      </c>
      <c r="Q9" s="10">
        <f t="shared" si="1"/>
        <v>2.0149487288057585E-2</v>
      </c>
    </row>
    <row r="10" spans="1:18" x14ac:dyDescent="0.2">
      <c r="A10" s="7" t="s">
        <v>10</v>
      </c>
      <c r="B10" s="8">
        <v>3197619412</v>
      </c>
      <c r="C10" s="8">
        <v>145412956.2591095</v>
      </c>
      <c r="D10" s="8">
        <v>117977942.2908144</v>
      </c>
      <c r="E10" s="8">
        <v>77178554.215736866</v>
      </c>
      <c r="F10" s="9">
        <f t="shared" ref="F10:H11" si="3">C10/$B10</f>
        <v>4.5475379500576257E-2</v>
      </c>
      <c r="G10" s="9">
        <f t="shared" si="3"/>
        <v>3.6895554814330857E-2</v>
      </c>
      <c r="H10" s="9">
        <f t="shared" si="3"/>
        <v>2.4136253966341902E-2</v>
      </c>
      <c r="I10" s="39"/>
      <c r="J10" s="2" t="s">
        <v>10</v>
      </c>
      <c r="K10" s="8">
        <f>K23-SUM(K4:K9)</f>
        <v>7426</v>
      </c>
      <c r="L10" s="8">
        <v>427</v>
      </c>
      <c r="M10" s="8">
        <v>276</v>
      </c>
      <c r="N10" s="8">
        <v>162</v>
      </c>
      <c r="O10" s="9">
        <f t="shared" si="2"/>
        <v>5.7500673309991923E-2</v>
      </c>
      <c r="P10" s="9">
        <f t="shared" si="1"/>
        <v>3.7166711553999462E-2</v>
      </c>
      <c r="Q10" s="10">
        <f t="shared" si="1"/>
        <v>2.1815243738217076E-2</v>
      </c>
    </row>
    <row r="11" spans="1:18" x14ac:dyDescent="0.2">
      <c r="A11" s="11" t="s">
        <v>11</v>
      </c>
      <c r="B11" s="12">
        <f>SUM(B4:B10)</f>
        <v>99874686794</v>
      </c>
      <c r="C11" s="12">
        <f t="shared" ref="C11:E11" si="4">SUM(C4:C10)</f>
        <v>9027917311.7591095</v>
      </c>
      <c r="D11" s="12">
        <f t="shared" si="4"/>
        <v>5465810866.3908148</v>
      </c>
      <c r="E11" s="12">
        <f t="shared" si="4"/>
        <v>3924711578.5057368</v>
      </c>
      <c r="F11" s="13">
        <f t="shared" si="3"/>
        <v>9.03924467906463E-2</v>
      </c>
      <c r="G11" s="13">
        <f t="shared" si="3"/>
        <v>5.4726688431719565E-2</v>
      </c>
      <c r="H11" s="13">
        <f t="shared" si="3"/>
        <v>3.9296359312753458E-2</v>
      </c>
      <c r="I11" s="39"/>
      <c r="J11" s="14" t="s">
        <v>11</v>
      </c>
      <c r="K11" s="12">
        <f>SUM(K4:K10)</f>
        <v>332803</v>
      </c>
      <c r="L11" s="12">
        <f>SUM(L4:L10)</f>
        <v>35867</v>
      </c>
      <c r="M11" s="12">
        <f>SUM(M4:M10)</f>
        <v>15367</v>
      </c>
      <c r="N11" s="12">
        <f>SUM(N4:N10)</f>
        <v>11072</v>
      </c>
      <c r="O11" s="13">
        <f t="shared" si="2"/>
        <v>0.10777246599339549</v>
      </c>
      <c r="P11" s="13">
        <f t="shared" si="1"/>
        <v>4.6174463571542326E-2</v>
      </c>
      <c r="Q11" s="15">
        <f t="shared" si="1"/>
        <v>3.32689308690126E-2</v>
      </c>
    </row>
    <row r="12" spans="1:18" x14ac:dyDescent="0.2">
      <c r="A12" s="36"/>
      <c r="B12" s="37"/>
      <c r="C12" s="37"/>
      <c r="D12" s="37"/>
      <c r="E12" s="37"/>
      <c r="F12" s="38"/>
      <c r="G12" s="38"/>
      <c r="H12" s="38"/>
      <c r="I12" s="39"/>
      <c r="J12" s="39"/>
      <c r="K12" s="37"/>
      <c r="L12" s="37"/>
      <c r="M12" s="37"/>
      <c r="N12" s="37"/>
      <c r="O12" s="38"/>
      <c r="P12" s="38"/>
      <c r="Q12" s="40"/>
    </row>
    <row r="13" spans="1:18" x14ac:dyDescent="0.2">
      <c r="A13" s="3" t="s">
        <v>12</v>
      </c>
      <c r="B13" s="4" t="s">
        <v>31</v>
      </c>
      <c r="C13" s="16" t="s">
        <v>1</v>
      </c>
      <c r="D13" s="16" t="s">
        <v>2</v>
      </c>
      <c r="E13" s="16" t="s">
        <v>3</v>
      </c>
      <c r="F13" s="5" t="s">
        <v>1</v>
      </c>
      <c r="G13" s="5" t="s">
        <v>2</v>
      </c>
      <c r="H13" s="5" t="s">
        <v>3</v>
      </c>
      <c r="I13" s="39"/>
      <c r="J13" s="4" t="s">
        <v>12</v>
      </c>
      <c r="K13" s="4" t="s">
        <v>31</v>
      </c>
      <c r="L13" s="16" t="s">
        <v>1</v>
      </c>
      <c r="M13" s="16" t="s">
        <v>2</v>
      </c>
      <c r="N13" s="16" t="s">
        <v>3</v>
      </c>
      <c r="O13" s="5" t="s">
        <v>1</v>
      </c>
      <c r="P13" s="5" t="s">
        <v>2</v>
      </c>
      <c r="Q13" s="6" t="s">
        <v>3</v>
      </c>
    </row>
    <row r="14" spans="1:18" x14ac:dyDescent="0.2">
      <c r="A14" s="7" t="s">
        <v>13</v>
      </c>
      <c r="B14" s="8">
        <v>3712081206</v>
      </c>
      <c r="C14" s="8">
        <v>464936540.15927482</v>
      </c>
      <c r="D14" s="8">
        <v>210369629.05621499</v>
      </c>
      <c r="E14" s="8">
        <v>124013331.19362998</v>
      </c>
      <c r="F14" s="9">
        <f t="shared" ref="F14:F22" si="5">C14/$B14</f>
        <v>0.12524956065286974</v>
      </c>
      <c r="G14" s="9">
        <f t="shared" ref="G14:G22" si="6">D14/$B14</f>
        <v>5.6671612872095933E-2</v>
      </c>
      <c r="H14" s="9">
        <f t="shared" ref="H14:H22" si="7">E14/$B14</f>
        <v>3.3408032936666845E-2</v>
      </c>
      <c r="I14" s="39"/>
      <c r="J14" s="2" t="s">
        <v>13</v>
      </c>
      <c r="K14" s="8">
        <v>26702</v>
      </c>
      <c r="L14" s="8">
        <v>3127</v>
      </c>
      <c r="M14" s="8">
        <v>989</v>
      </c>
      <c r="N14" s="8">
        <v>662</v>
      </c>
      <c r="O14" s="9">
        <f>L14/$K14</f>
        <v>0.11710733278406112</v>
      </c>
      <c r="P14" s="9">
        <f t="shared" ref="P14:Q23" si="8">M14/$K14</f>
        <v>3.7038424088083291E-2</v>
      </c>
      <c r="Q14" s="10">
        <f t="shared" si="8"/>
        <v>2.4792150400719047E-2</v>
      </c>
    </row>
    <row r="15" spans="1:18" x14ac:dyDescent="0.2">
      <c r="A15" s="7" t="s">
        <v>14</v>
      </c>
      <c r="B15" s="8">
        <v>53203796786</v>
      </c>
      <c r="C15" s="8">
        <v>4780275901.0612106</v>
      </c>
      <c r="D15" s="8">
        <v>3469564436.5765553</v>
      </c>
      <c r="E15" s="8">
        <v>2534537782.2017617</v>
      </c>
      <c r="F15" s="9">
        <f t="shared" si="5"/>
        <v>8.984839785567876E-2</v>
      </c>
      <c r="G15" s="9">
        <f t="shared" si="6"/>
        <v>6.5212722515501628E-2</v>
      </c>
      <c r="H15" s="9">
        <f t="shared" si="7"/>
        <v>4.7638287778527445E-2</v>
      </c>
      <c r="I15" s="39"/>
      <c r="J15" s="2" t="s">
        <v>14</v>
      </c>
      <c r="K15" s="8">
        <v>64064</v>
      </c>
      <c r="L15" s="8">
        <v>8726</v>
      </c>
      <c r="M15" s="8">
        <v>5359</v>
      </c>
      <c r="N15" s="8">
        <v>3962</v>
      </c>
      <c r="O15" s="9">
        <f t="shared" ref="O15:O23" si="9">L15/$K15</f>
        <v>0.13620754245754246</v>
      </c>
      <c r="P15" s="9">
        <f t="shared" si="8"/>
        <v>8.3650724275724272E-2</v>
      </c>
      <c r="Q15" s="10">
        <f t="shared" si="8"/>
        <v>6.1844405594405592E-2</v>
      </c>
    </row>
    <row r="16" spans="1:18" x14ac:dyDescent="0.2">
      <c r="A16" s="7" t="s">
        <v>15</v>
      </c>
      <c r="B16" s="8">
        <v>10528067518</v>
      </c>
      <c r="C16" s="8">
        <v>1056876720.198699</v>
      </c>
      <c r="D16" s="8">
        <v>514004924.25195533</v>
      </c>
      <c r="E16" s="8">
        <v>394954739.13404036</v>
      </c>
      <c r="F16" s="9">
        <f t="shared" si="5"/>
        <v>0.1003865826650276</v>
      </c>
      <c r="G16" s="9">
        <f t="shared" si="6"/>
        <v>4.8822343072283031E-2</v>
      </c>
      <c r="H16" s="9">
        <f t="shared" si="7"/>
        <v>3.7514457278962174E-2</v>
      </c>
      <c r="I16" s="39"/>
      <c r="J16" s="2" t="s">
        <v>15</v>
      </c>
      <c r="K16" s="8">
        <v>64470</v>
      </c>
      <c r="L16" s="8">
        <v>7241</v>
      </c>
      <c r="M16" s="8">
        <v>2805</v>
      </c>
      <c r="N16" s="8">
        <v>2022</v>
      </c>
      <c r="O16" s="9">
        <f t="shared" si="9"/>
        <v>0.11231580580114782</v>
      </c>
      <c r="P16" s="9">
        <f t="shared" si="8"/>
        <v>4.3508608655188463E-2</v>
      </c>
      <c r="Q16" s="10">
        <f t="shared" si="8"/>
        <v>3.136342484876687E-2</v>
      </c>
    </row>
    <row r="17" spans="1:17" x14ac:dyDescent="0.2">
      <c r="A17" s="7" t="s">
        <v>16</v>
      </c>
      <c r="B17" s="8">
        <v>6214364301</v>
      </c>
      <c r="C17" s="8">
        <v>451120108.59661627</v>
      </c>
      <c r="D17" s="8">
        <v>189266308.33930588</v>
      </c>
      <c r="E17" s="8">
        <v>132151493.29660587</v>
      </c>
      <c r="F17" s="9">
        <f t="shared" si="5"/>
        <v>7.2593122441184071E-2</v>
      </c>
      <c r="G17" s="9">
        <f t="shared" si="6"/>
        <v>3.0456262164876562E-2</v>
      </c>
      <c r="H17" s="9">
        <f t="shared" si="7"/>
        <v>2.126548861568035E-2</v>
      </c>
      <c r="I17" s="39"/>
      <c r="J17" s="2" t="s">
        <v>16</v>
      </c>
      <c r="K17" s="8">
        <v>35965</v>
      </c>
      <c r="L17" s="8">
        <v>3411</v>
      </c>
      <c r="M17" s="8">
        <v>1162</v>
      </c>
      <c r="N17" s="8">
        <v>732</v>
      </c>
      <c r="O17" s="9">
        <f t="shared" si="9"/>
        <v>9.4842207701932441E-2</v>
      </c>
      <c r="P17" s="9">
        <f t="shared" si="8"/>
        <v>3.2309189489781731E-2</v>
      </c>
      <c r="Q17" s="10">
        <f t="shared" si="8"/>
        <v>2.0353121089948561E-2</v>
      </c>
    </row>
    <row r="18" spans="1:17" x14ac:dyDescent="0.2">
      <c r="A18" s="7" t="s">
        <v>17</v>
      </c>
      <c r="B18" s="8">
        <v>2969982828</v>
      </c>
      <c r="C18" s="8">
        <v>148083507.558595</v>
      </c>
      <c r="D18" s="8">
        <v>43797167.366135001</v>
      </c>
      <c r="E18" s="8">
        <v>29711225.186135001</v>
      </c>
      <c r="F18" s="9">
        <f t="shared" si="5"/>
        <v>4.986005513651913E-2</v>
      </c>
      <c r="G18" s="9">
        <f t="shared" si="6"/>
        <v>1.4746606260894853E-2</v>
      </c>
      <c r="H18" s="9">
        <f t="shared" si="7"/>
        <v>1.000383736431994E-2</v>
      </c>
      <c r="I18" s="39"/>
      <c r="J18" s="2" t="s">
        <v>17</v>
      </c>
      <c r="K18" s="8">
        <v>21244</v>
      </c>
      <c r="L18" s="8">
        <v>1565</v>
      </c>
      <c r="M18" s="8">
        <v>625</v>
      </c>
      <c r="N18" s="8">
        <v>470</v>
      </c>
      <c r="O18" s="9">
        <f t="shared" si="9"/>
        <v>7.3667859160233481E-2</v>
      </c>
      <c r="P18" s="9">
        <f t="shared" si="8"/>
        <v>2.942007154961401E-2</v>
      </c>
      <c r="Q18" s="10">
        <f t="shared" si="8"/>
        <v>2.2123893805309734E-2</v>
      </c>
    </row>
    <row r="19" spans="1:17" x14ac:dyDescent="0.2">
      <c r="A19" s="7" t="s">
        <v>18</v>
      </c>
      <c r="B19" s="8">
        <v>7338576199</v>
      </c>
      <c r="C19" s="8">
        <v>939390810.697505</v>
      </c>
      <c r="D19" s="8">
        <v>448600355.08389986</v>
      </c>
      <c r="E19" s="8">
        <v>304780536.65877986</v>
      </c>
      <c r="F19" s="9">
        <f t="shared" si="5"/>
        <v>0.12800722990728258</v>
      </c>
      <c r="G19" s="9">
        <f t="shared" si="6"/>
        <v>6.1129072304928707E-2</v>
      </c>
      <c r="H19" s="9">
        <f t="shared" si="7"/>
        <v>4.1531290047831231E-2</v>
      </c>
      <c r="I19" s="39"/>
      <c r="J19" s="2" t="s">
        <v>18</v>
      </c>
      <c r="K19" s="8">
        <v>25247</v>
      </c>
      <c r="L19" s="8">
        <v>3260</v>
      </c>
      <c r="M19" s="8">
        <v>830</v>
      </c>
      <c r="N19" s="8">
        <v>526</v>
      </c>
      <c r="O19" s="9">
        <f t="shared" si="9"/>
        <v>0.12912425238642214</v>
      </c>
      <c r="P19" s="9">
        <f t="shared" si="8"/>
        <v>3.2875193092248581E-2</v>
      </c>
      <c r="Q19" s="10">
        <f t="shared" si="8"/>
        <v>2.0834158513882838E-2</v>
      </c>
    </row>
    <row r="20" spans="1:17" x14ac:dyDescent="0.2">
      <c r="A20" s="7" t="s">
        <v>19</v>
      </c>
      <c r="B20" s="8">
        <v>5603121324</v>
      </c>
      <c r="C20" s="8">
        <v>425385055.39395428</v>
      </c>
      <c r="D20" s="8">
        <v>178276908.21704388</v>
      </c>
      <c r="E20" s="8">
        <v>122112392.53568889</v>
      </c>
      <c r="F20" s="9">
        <f t="shared" si="5"/>
        <v>7.5919301188766164E-2</v>
      </c>
      <c r="G20" s="9">
        <f t="shared" si="6"/>
        <v>3.1817427806430966E-2</v>
      </c>
      <c r="H20" s="9">
        <f t="shared" si="7"/>
        <v>2.1793637059515668E-2</v>
      </c>
      <c r="I20" s="39"/>
      <c r="J20" s="2" t="s">
        <v>19</v>
      </c>
      <c r="K20" s="8">
        <v>36249</v>
      </c>
      <c r="L20" s="8">
        <v>3118</v>
      </c>
      <c r="M20" s="8">
        <v>992</v>
      </c>
      <c r="N20" s="8">
        <v>656</v>
      </c>
      <c r="O20" s="9">
        <f t="shared" si="9"/>
        <v>8.6016165963198984E-2</v>
      </c>
      <c r="P20" s="9">
        <f t="shared" si="8"/>
        <v>2.7366272173025463E-2</v>
      </c>
      <c r="Q20" s="10">
        <f t="shared" si="8"/>
        <v>1.8097050953129742E-2</v>
      </c>
    </row>
    <row r="21" spans="1:17" x14ac:dyDescent="0.2">
      <c r="A21" s="7" t="s">
        <v>20</v>
      </c>
      <c r="B21" s="8">
        <v>3108213402</v>
      </c>
      <c r="C21" s="8">
        <v>240037205.41626519</v>
      </c>
      <c r="D21" s="8">
        <v>119649553.13255505</v>
      </c>
      <c r="E21" s="8">
        <v>69560398.552645043</v>
      </c>
      <c r="F21" s="9">
        <f t="shared" si="5"/>
        <v>7.7226745519407294E-2</v>
      </c>
      <c r="G21" s="9">
        <f t="shared" si="6"/>
        <v>3.8494639092530064E-2</v>
      </c>
      <c r="H21" s="9">
        <f t="shared" si="7"/>
        <v>2.2379543987515772E-2</v>
      </c>
      <c r="I21" s="39"/>
      <c r="J21" s="2" t="s">
        <v>20</v>
      </c>
      <c r="K21" s="8">
        <v>22738</v>
      </c>
      <c r="L21" s="8">
        <v>2077</v>
      </c>
      <c r="M21" s="8">
        <v>919</v>
      </c>
      <c r="N21" s="8">
        <v>720</v>
      </c>
      <c r="O21" s="9">
        <f t="shared" si="9"/>
        <v>9.1344885214178911E-2</v>
      </c>
      <c r="P21" s="9">
        <f t="shared" si="8"/>
        <v>4.041692321224382E-2</v>
      </c>
      <c r="Q21" s="10">
        <f t="shared" si="8"/>
        <v>3.1665054094467411E-2</v>
      </c>
    </row>
    <row r="22" spans="1:17" x14ac:dyDescent="0.2">
      <c r="A22" s="7" t="s">
        <v>21</v>
      </c>
      <c r="B22" s="8">
        <v>7196483230</v>
      </c>
      <c r="C22" s="8">
        <v>521811462.67699027</v>
      </c>
      <c r="D22" s="8">
        <v>292281584.36715007</v>
      </c>
      <c r="E22" s="8">
        <v>212889679.74645007</v>
      </c>
      <c r="F22" s="9">
        <f t="shared" si="5"/>
        <v>7.2509230689472515E-2</v>
      </c>
      <c r="G22" s="9">
        <f t="shared" si="6"/>
        <v>4.0614502254200359E-2</v>
      </c>
      <c r="H22" s="9">
        <f t="shared" si="7"/>
        <v>2.9582460341042172E-2</v>
      </c>
      <c r="I22" s="39"/>
      <c r="J22" s="2" t="s">
        <v>21</v>
      </c>
      <c r="K22" s="8">
        <v>36124</v>
      </c>
      <c r="L22" s="8">
        <v>3342</v>
      </c>
      <c r="M22" s="8">
        <v>1686</v>
      </c>
      <c r="N22" s="8">
        <v>1322</v>
      </c>
      <c r="O22" s="9">
        <f t="shared" si="9"/>
        <v>9.2514671686413461E-2</v>
      </c>
      <c r="P22" s="9">
        <f t="shared" si="8"/>
        <v>4.6672572251134976E-2</v>
      </c>
      <c r="Q22" s="10">
        <f t="shared" si="8"/>
        <v>3.6596168752076184E-2</v>
      </c>
    </row>
    <row r="23" spans="1:17" x14ac:dyDescent="0.2">
      <c r="A23" s="11" t="s">
        <v>11</v>
      </c>
      <c r="B23" s="17">
        <f>SUM(B14:B22)</f>
        <v>99874686794</v>
      </c>
      <c r="C23" s="17">
        <f t="shared" ref="C23:E23" si="10">SUM(C14:C22)</f>
        <v>9027917311.7591095</v>
      </c>
      <c r="D23" s="17">
        <f t="shared" si="10"/>
        <v>5465810866.3908148</v>
      </c>
      <c r="E23" s="17">
        <f t="shared" si="10"/>
        <v>3924711578.5057368</v>
      </c>
      <c r="F23" s="13">
        <f t="shared" ref="F23:H23" si="11">C23/$B23</f>
        <v>9.03924467906463E-2</v>
      </c>
      <c r="G23" s="13">
        <f t="shared" si="11"/>
        <v>5.4726688431719565E-2</v>
      </c>
      <c r="H23" s="13">
        <f t="shared" si="11"/>
        <v>3.9296359312753458E-2</v>
      </c>
      <c r="I23" s="39"/>
      <c r="J23" s="14" t="s">
        <v>11</v>
      </c>
      <c r="K23" s="17">
        <f>SUM(K14:K22)</f>
        <v>332803</v>
      </c>
      <c r="L23" s="17">
        <f>SUM(L14:L22)</f>
        <v>35867</v>
      </c>
      <c r="M23" s="17">
        <f>SUM(M14:M22)</f>
        <v>15367</v>
      </c>
      <c r="N23" s="17">
        <f>SUM(N14:N22)</f>
        <v>11072</v>
      </c>
      <c r="O23" s="13">
        <f t="shared" si="9"/>
        <v>0.10777246599339549</v>
      </c>
      <c r="P23" s="13">
        <f t="shared" si="8"/>
        <v>4.6174463571542326E-2</v>
      </c>
      <c r="Q23" s="15">
        <f t="shared" si="8"/>
        <v>3.32689308690126E-2</v>
      </c>
    </row>
    <row r="24" spans="1:17" x14ac:dyDescent="0.2">
      <c r="A24" s="36"/>
      <c r="B24" s="37"/>
      <c r="C24" s="37"/>
      <c r="D24" s="37"/>
      <c r="E24" s="37"/>
      <c r="F24" s="38"/>
      <c r="G24" s="38"/>
      <c r="H24" s="38"/>
      <c r="I24" s="39"/>
      <c r="J24" s="39"/>
      <c r="K24" s="37"/>
      <c r="L24" s="37"/>
      <c r="M24" s="37"/>
      <c r="N24" s="37"/>
      <c r="O24" s="38"/>
      <c r="P24" s="38"/>
      <c r="Q24" s="40"/>
    </row>
    <row r="25" spans="1:17" x14ac:dyDescent="0.2">
      <c r="A25" s="3" t="s">
        <v>22</v>
      </c>
      <c r="B25" s="4" t="s">
        <v>31</v>
      </c>
      <c r="C25" s="16" t="s">
        <v>1</v>
      </c>
      <c r="D25" s="16" t="s">
        <v>2</v>
      </c>
      <c r="E25" s="16" t="s">
        <v>3</v>
      </c>
      <c r="F25" s="5" t="s">
        <v>1</v>
      </c>
      <c r="G25" s="5" t="s">
        <v>2</v>
      </c>
      <c r="H25" s="5" t="s">
        <v>3</v>
      </c>
      <c r="I25" s="39"/>
      <c r="J25" s="4" t="s">
        <v>22</v>
      </c>
      <c r="K25" s="4" t="s">
        <v>31</v>
      </c>
      <c r="L25" s="16" t="s">
        <v>1</v>
      </c>
      <c r="M25" s="16" t="s">
        <v>2</v>
      </c>
      <c r="N25" s="16" t="s">
        <v>3</v>
      </c>
      <c r="O25" s="5" t="s">
        <v>1</v>
      </c>
      <c r="P25" s="5" t="s">
        <v>2</v>
      </c>
      <c r="Q25" s="6" t="s">
        <v>3</v>
      </c>
    </row>
    <row r="26" spans="1:17" x14ac:dyDescent="0.2">
      <c r="A26" s="21" t="s">
        <v>23</v>
      </c>
      <c r="B26" s="18">
        <v>13476684.119999999</v>
      </c>
      <c r="C26" s="18"/>
      <c r="D26" s="18"/>
      <c r="E26" s="18"/>
      <c r="F26" s="9">
        <f t="shared" ref="F26" si="12">C26/$B26</f>
        <v>0</v>
      </c>
      <c r="G26" s="9">
        <f t="shared" ref="G26" si="13">D26/$B26</f>
        <v>0</v>
      </c>
      <c r="H26" s="9">
        <f t="shared" ref="H26" si="14">E26/$B26</f>
        <v>0</v>
      </c>
      <c r="I26" s="39"/>
      <c r="J26" s="21" t="s">
        <v>23</v>
      </c>
      <c r="K26" s="18">
        <v>2</v>
      </c>
      <c r="L26" s="18"/>
      <c r="M26" s="18"/>
      <c r="N26" s="18"/>
      <c r="O26" s="19">
        <f t="shared" ref="O26" si="15">L26/$K26</f>
        <v>0</v>
      </c>
      <c r="P26" s="19">
        <f t="shared" ref="P26" si="16">M26/$K26</f>
        <v>0</v>
      </c>
      <c r="Q26" s="20">
        <f t="shared" ref="Q26" si="17">N26/$K26</f>
        <v>0</v>
      </c>
    </row>
    <row r="27" spans="1:17" x14ac:dyDescent="0.2">
      <c r="A27" s="7" t="s">
        <v>24</v>
      </c>
      <c r="B27" s="18">
        <v>11252418.17</v>
      </c>
      <c r="C27" s="18">
        <v>5274870</v>
      </c>
      <c r="D27" s="18">
        <v>5274870</v>
      </c>
      <c r="E27" s="18">
        <v>5274870</v>
      </c>
      <c r="F27" s="9">
        <f t="shared" ref="F27:H31" si="18">C27/$B27</f>
        <v>0.46877657053870403</v>
      </c>
      <c r="G27" s="9">
        <f t="shared" si="18"/>
        <v>0.46877657053870403</v>
      </c>
      <c r="H27" s="9">
        <f t="shared" si="18"/>
        <v>0.46877657053870403</v>
      </c>
      <c r="I27" s="39"/>
      <c r="J27" s="2" t="s">
        <v>24</v>
      </c>
      <c r="K27" s="8">
        <v>25</v>
      </c>
      <c r="L27" s="8">
        <v>3</v>
      </c>
      <c r="M27" s="8">
        <v>3</v>
      </c>
      <c r="N27" s="8">
        <v>3</v>
      </c>
      <c r="O27" s="19">
        <f t="shared" ref="O27:O32" si="19">L27/$K27</f>
        <v>0.12</v>
      </c>
      <c r="P27" s="19">
        <f t="shared" ref="P27:Q32" si="20">M27/$K27</f>
        <v>0.12</v>
      </c>
      <c r="Q27" s="20">
        <f t="shared" si="20"/>
        <v>0.12</v>
      </c>
    </row>
    <row r="28" spans="1:17" x14ac:dyDescent="0.2">
      <c r="A28" s="7" t="s">
        <v>25</v>
      </c>
      <c r="B28" s="18">
        <v>206899470.5</v>
      </c>
      <c r="C28" s="18">
        <v>6594982</v>
      </c>
      <c r="D28" s="18">
        <v>5313548</v>
      </c>
      <c r="E28" s="18">
        <v>5313548</v>
      </c>
      <c r="F28" s="9">
        <f t="shared" si="18"/>
        <v>3.1875296655242046E-2</v>
      </c>
      <c r="G28" s="9">
        <f t="shared" si="18"/>
        <v>2.56817863630057E-2</v>
      </c>
      <c r="H28" s="9">
        <f t="shared" si="18"/>
        <v>2.56817863630057E-2</v>
      </c>
      <c r="I28" s="39"/>
      <c r="J28" s="2" t="s">
        <v>25</v>
      </c>
      <c r="K28" s="8">
        <v>89</v>
      </c>
      <c r="L28" s="8">
        <v>26</v>
      </c>
      <c r="M28" s="8">
        <v>24</v>
      </c>
      <c r="N28" s="8">
        <v>24</v>
      </c>
      <c r="O28" s="19">
        <f t="shared" si="19"/>
        <v>0.29213483146067415</v>
      </c>
      <c r="P28" s="19">
        <f t="shared" si="20"/>
        <v>0.2696629213483146</v>
      </c>
      <c r="Q28" s="20">
        <f t="shared" si="20"/>
        <v>0.2696629213483146</v>
      </c>
    </row>
    <row r="29" spans="1:17" x14ac:dyDescent="0.2">
      <c r="A29" s="7" t="s">
        <v>26</v>
      </c>
      <c r="B29" s="18">
        <v>61549685494</v>
      </c>
      <c r="C29" s="18">
        <v>4761680582</v>
      </c>
      <c r="D29" s="18">
        <v>2203576649</v>
      </c>
      <c r="E29" s="18">
        <v>1514868565</v>
      </c>
      <c r="F29" s="9">
        <f t="shared" si="18"/>
        <v>7.7363199239485619E-2</v>
      </c>
      <c r="G29" s="9">
        <f t="shared" si="18"/>
        <v>3.5801590719985232E-2</v>
      </c>
      <c r="H29" s="9">
        <f t="shared" si="18"/>
        <v>2.4612125193518214E-2</v>
      </c>
      <c r="I29" s="39"/>
      <c r="J29" s="2" t="s">
        <v>26</v>
      </c>
      <c r="K29" s="8">
        <v>319120</v>
      </c>
      <c r="L29" s="8">
        <v>33538</v>
      </c>
      <c r="M29" s="8">
        <v>13621</v>
      </c>
      <c r="N29" s="8">
        <v>9719</v>
      </c>
      <c r="O29" s="19">
        <f t="shared" si="19"/>
        <v>0.10509526197041866</v>
      </c>
      <c r="P29" s="19">
        <f t="shared" si="20"/>
        <v>4.2683003258962147E-2</v>
      </c>
      <c r="Q29" s="20">
        <f t="shared" si="20"/>
        <v>3.0455627976936576E-2</v>
      </c>
    </row>
    <row r="30" spans="1:17" x14ac:dyDescent="0.2">
      <c r="A30" s="7" t="s">
        <v>27</v>
      </c>
      <c r="B30" s="18">
        <v>571394240.20000005</v>
      </c>
      <c r="C30" s="18">
        <v>319812941</v>
      </c>
      <c r="D30" s="18">
        <v>227905999</v>
      </c>
      <c r="E30" s="18">
        <v>183529815</v>
      </c>
      <c r="F30" s="9">
        <f t="shared" si="18"/>
        <v>0.55970627370702708</v>
      </c>
      <c r="G30" s="9">
        <f t="shared" si="18"/>
        <v>0.39885946158685132</v>
      </c>
      <c r="H30" s="9">
        <f t="shared" si="18"/>
        <v>0.32119647362171638</v>
      </c>
      <c r="I30" s="39"/>
      <c r="J30" s="21" t="s">
        <v>27</v>
      </c>
      <c r="K30" s="18">
        <v>180</v>
      </c>
      <c r="L30" s="18">
        <v>8</v>
      </c>
      <c r="M30" s="18">
        <v>5</v>
      </c>
      <c r="N30" s="18">
        <v>3</v>
      </c>
      <c r="O30" s="19">
        <f t="shared" si="19"/>
        <v>4.4444444444444446E-2</v>
      </c>
      <c r="P30" s="19">
        <f t="shared" si="20"/>
        <v>2.7777777777777776E-2</v>
      </c>
      <c r="Q30" s="20">
        <f t="shared" si="20"/>
        <v>1.6666666666666666E-2</v>
      </c>
    </row>
    <row r="31" spans="1:17" x14ac:dyDescent="0.2">
      <c r="A31" s="7" t="s">
        <v>28</v>
      </c>
      <c r="B31" s="18">
        <v>37521978487</v>
      </c>
      <c r="C31" s="18">
        <v>3934553937</v>
      </c>
      <c r="D31" s="18">
        <v>3023739800</v>
      </c>
      <c r="E31" s="18">
        <v>2215724781</v>
      </c>
      <c r="F31" s="9">
        <f t="shared" si="18"/>
        <v>0.10485998062077616</v>
      </c>
      <c r="G31" s="9">
        <f t="shared" si="18"/>
        <v>8.0585830543227238E-2</v>
      </c>
      <c r="H31" s="9">
        <f t="shared" si="18"/>
        <v>5.90513845576578E-2</v>
      </c>
      <c r="I31" s="39"/>
      <c r="J31" s="2" t="s">
        <v>28</v>
      </c>
      <c r="K31" s="8">
        <v>13387</v>
      </c>
      <c r="L31" s="8">
        <v>2292</v>
      </c>
      <c r="M31" s="8">
        <v>1714</v>
      </c>
      <c r="N31" s="8">
        <v>1323</v>
      </c>
      <c r="O31" s="19">
        <f t="shared" si="19"/>
        <v>0.17121087622320161</v>
      </c>
      <c r="P31" s="19">
        <f t="shared" si="20"/>
        <v>0.12803466049152162</v>
      </c>
      <c r="Q31" s="20">
        <f t="shared" si="20"/>
        <v>9.8827220437738103E-2</v>
      </c>
    </row>
    <row r="32" spans="1:17" x14ac:dyDescent="0.2">
      <c r="A32" s="11" t="s">
        <v>11</v>
      </c>
      <c r="B32" s="12">
        <f>SUM(B26:B31)</f>
        <v>99874686793.98999</v>
      </c>
      <c r="C32" s="12">
        <f t="shared" ref="C32:E32" si="21">SUM(C26:C31)</f>
        <v>9027917312</v>
      </c>
      <c r="D32" s="12">
        <f t="shared" si="21"/>
        <v>5465810866</v>
      </c>
      <c r="E32" s="12">
        <f t="shared" si="21"/>
        <v>3924711579</v>
      </c>
      <c r="F32" s="13">
        <f t="shared" ref="F32:H32" si="22">C32/$B32</f>
        <v>9.039244679306728E-2</v>
      </c>
      <c r="G32" s="13">
        <f t="shared" si="22"/>
        <v>5.4726688427812004E-2</v>
      </c>
      <c r="H32" s="13">
        <f t="shared" si="22"/>
        <v>3.9296359317706232E-2</v>
      </c>
      <c r="I32" s="39"/>
      <c r="J32" s="14" t="s">
        <v>11</v>
      </c>
      <c r="K32" s="12">
        <f>SUM(K26:K31)</f>
        <v>332803</v>
      </c>
      <c r="L32" s="12">
        <f t="shared" ref="L32:N32" si="23">SUM(L26:L31)</f>
        <v>35867</v>
      </c>
      <c r="M32" s="12">
        <f t="shared" si="23"/>
        <v>15367</v>
      </c>
      <c r="N32" s="12">
        <f t="shared" si="23"/>
        <v>11072</v>
      </c>
      <c r="O32" s="22">
        <f t="shared" si="19"/>
        <v>0.10777246599339549</v>
      </c>
      <c r="P32" s="22">
        <f t="shared" si="20"/>
        <v>4.6174463571542326E-2</v>
      </c>
      <c r="Q32" s="23">
        <f t="shared" si="20"/>
        <v>3.32689308690126E-2</v>
      </c>
    </row>
    <row r="33" spans="1:17" ht="13.5" thickBot="1" x14ac:dyDescent="0.25">
      <c r="A33" s="49"/>
      <c r="B33" s="50"/>
      <c r="C33" s="50"/>
      <c r="D33" s="50"/>
      <c r="E33" s="50"/>
      <c r="F33" s="50"/>
      <c r="G33" s="50"/>
      <c r="H33" s="50"/>
      <c r="I33" s="41"/>
      <c r="J33" s="50"/>
      <c r="K33" s="50"/>
      <c r="L33" s="50"/>
      <c r="M33" s="50"/>
      <c r="N33" s="50"/>
      <c r="O33" s="50"/>
      <c r="P33" s="50"/>
      <c r="Q33" s="51"/>
    </row>
    <row r="34" spans="1:17" x14ac:dyDescent="0.2">
      <c r="A34" s="24"/>
      <c r="B34" s="25"/>
      <c r="C34" s="25"/>
      <c r="D34" s="25"/>
      <c r="E34" s="25"/>
      <c r="F34" s="26"/>
      <c r="G34" s="26"/>
      <c r="H34" s="26"/>
      <c r="J34" s="27"/>
      <c r="K34" s="25"/>
      <c r="L34" s="25"/>
      <c r="M34" s="25"/>
      <c r="N34" s="25"/>
      <c r="O34" s="26"/>
      <c r="P34" s="26"/>
      <c r="Q34" s="26"/>
    </row>
    <row r="35" spans="1:17" x14ac:dyDescent="0.2">
      <c r="A35" s="24" t="s">
        <v>35</v>
      </c>
      <c r="J35" s="27"/>
    </row>
    <row r="36" spans="1:17" x14ac:dyDescent="0.2">
      <c r="A36" s="42" t="s">
        <v>32</v>
      </c>
      <c r="B36" s="28"/>
      <c r="C36" s="28"/>
      <c r="D36" s="28"/>
      <c r="E36" s="28"/>
      <c r="F36" s="29"/>
      <c r="G36" s="29"/>
      <c r="H36" s="29"/>
      <c r="J36" s="27"/>
      <c r="K36" s="28"/>
      <c r="L36" s="28"/>
      <c r="M36" s="28"/>
      <c r="N36" s="28"/>
      <c r="O36" s="29"/>
      <c r="P36" s="29"/>
      <c r="Q36" s="29"/>
    </row>
    <row r="37" spans="1:17" x14ac:dyDescent="0.2">
      <c r="A37" s="42" t="s">
        <v>33</v>
      </c>
      <c r="B37" s="30"/>
      <c r="C37" s="30"/>
      <c r="D37" s="30"/>
      <c r="E37" s="30"/>
      <c r="F37" s="31"/>
      <c r="G37" s="31"/>
      <c r="H37" s="31"/>
      <c r="J37" s="27"/>
      <c r="K37" s="30"/>
      <c r="L37" s="30"/>
      <c r="M37" s="30"/>
      <c r="N37" s="30"/>
      <c r="O37" s="31"/>
      <c r="P37" s="31"/>
      <c r="Q37" s="31"/>
    </row>
    <row r="38" spans="1:17" x14ac:dyDescent="0.2">
      <c r="A38" s="42" t="s">
        <v>34</v>
      </c>
      <c r="B38" s="30"/>
      <c r="C38" s="30"/>
      <c r="D38" s="30"/>
      <c r="E38" s="30"/>
      <c r="F38" s="31"/>
      <c r="G38" s="31"/>
      <c r="H38" s="31"/>
      <c r="J38" s="27"/>
      <c r="K38" s="30"/>
      <c r="L38" s="30"/>
      <c r="M38" s="30"/>
      <c r="N38" s="30"/>
      <c r="O38" s="31"/>
      <c r="P38" s="31"/>
      <c r="Q38" s="31"/>
    </row>
    <row r="39" spans="1:17" x14ac:dyDescent="0.2">
      <c r="B39" s="30"/>
      <c r="C39" s="30"/>
      <c r="D39" s="30"/>
      <c r="E39" s="30"/>
      <c r="F39" s="31"/>
      <c r="G39" s="31"/>
      <c r="H39" s="31"/>
      <c r="J39" s="27"/>
      <c r="K39" s="30"/>
      <c r="L39" s="30"/>
      <c r="M39" s="30"/>
      <c r="N39" s="30"/>
      <c r="O39" s="31"/>
      <c r="P39" s="31"/>
      <c r="Q39" s="31"/>
    </row>
    <row r="40" spans="1:17" x14ac:dyDescent="0.2">
      <c r="B40" s="30"/>
      <c r="C40" s="30"/>
      <c r="D40" s="30"/>
      <c r="E40" s="30"/>
      <c r="F40" s="31"/>
      <c r="G40" s="31"/>
      <c r="H40" s="31"/>
      <c r="K40" s="30"/>
      <c r="L40" s="30"/>
      <c r="M40" s="30"/>
      <c r="N40" s="30"/>
      <c r="O40" s="31"/>
      <c r="P40" s="31"/>
      <c r="Q40" s="31"/>
    </row>
    <row r="41" spans="1:17" x14ac:dyDescent="0.2">
      <c r="B41" s="30"/>
      <c r="C41" s="30"/>
      <c r="D41" s="30"/>
      <c r="E41" s="30"/>
      <c r="F41" s="31"/>
      <c r="G41" s="31"/>
      <c r="H41" s="31"/>
      <c r="K41" s="30"/>
      <c r="L41" s="30"/>
      <c r="M41" s="30"/>
      <c r="N41" s="30"/>
      <c r="O41" s="31"/>
      <c r="P41" s="31"/>
      <c r="Q41" s="31"/>
    </row>
    <row r="42" spans="1:17" x14ac:dyDescent="0.2">
      <c r="B42" s="30"/>
      <c r="C42" s="30"/>
      <c r="D42" s="30"/>
      <c r="E42" s="30"/>
      <c r="F42" s="31"/>
      <c r="G42" s="31"/>
      <c r="H42" s="31"/>
      <c r="K42" s="30"/>
      <c r="L42" s="30"/>
      <c r="M42" s="30"/>
      <c r="N42" s="30"/>
      <c r="O42" s="31"/>
      <c r="P42" s="31"/>
      <c r="Q42" s="31"/>
    </row>
    <row r="43" spans="1:17" x14ac:dyDescent="0.2">
      <c r="B43" s="30"/>
      <c r="C43" s="30"/>
      <c r="D43" s="30"/>
      <c r="E43" s="30"/>
      <c r="F43" s="31"/>
      <c r="G43" s="31"/>
      <c r="H43" s="31"/>
      <c r="K43" s="30"/>
      <c r="L43" s="30"/>
      <c r="M43" s="30"/>
      <c r="N43" s="30"/>
      <c r="O43" s="31"/>
      <c r="P43" s="31"/>
      <c r="Q43" s="31"/>
    </row>
    <row r="44" spans="1:17" x14ac:dyDescent="0.2">
      <c r="B44" s="30"/>
      <c r="C44" s="30"/>
      <c r="D44" s="30"/>
      <c r="E44" s="30"/>
      <c r="F44" s="31"/>
      <c r="G44" s="31"/>
      <c r="H44" s="31"/>
      <c r="K44" s="30"/>
      <c r="L44" s="30"/>
      <c r="M44" s="30"/>
      <c r="N44" s="30"/>
      <c r="O44" s="31"/>
      <c r="P44" s="31"/>
      <c r="Q44" s="31"/>
    </row>
    <row r="45" spans="1:17" x14ac:dyDescent="0.2">
      <c r="B45" s="30"/>
      <c r="C45" s="30"/>
      <c r="D45" s="30"/>
      <c r="E45" s="30"/>
      <c r="F45" s="31"/>
      <c r="G45" s="31"/>
      <c r="H45" s="31"/>
      <c r="K45" s="30"/>
      <c r="L45" s="30"/>
      <c r="M45" s="30"/>
      <c r="N45" s="30"/>
      <c r="O45" s="31"/>
      <c r="P45" s="31"/>
      <c r="Q45" s="31"/>
    </row>
    <row r="46" spans="1:17" x14ac:dyDescent="0.2">
      <c r="A46" s="24"/>
      <c r="B46" s="32"/>
      <c r="C46" s="32"/>
      <c r="D46" s="32"/>
      <c r="E46" s="32"/>
      <c r="F46" s="33"/>
      <c r="G46" s="33"/>
      <c r="H46" s="33"/>
      <c r="J46" s="24"/>
      <c r="K46" s="32"/>
      <c r="L46" s="32"/>
      <c r="M46" s="32"/>
      <c r="N46" s="32"/>
      <c r="O46" s="33"/>
      <c r="P46" s="33"/>
      <c r="Q46" s="33"/>
    </row>
  </sheetData>
  <mergeCells count="4">
    <mergeCell ref="A1:H2"/>
    <mergeCell ref="J1:Q2"/>
    <mergeCell ref="A33:H33"/>
    <mergeCell ref="J33:Q33"/>
  </mergeCells>
  <printOptions horizontalCentered="1" verticalCentered="1"/>
  <pageMargins left="0" right="0" top="0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Урмат Омурбеков</dc:creator>
  <cp:lastModifiedBy>Урмат Омурбеков</cp:lastModifiedBy>
  <cp:lastPrinted>2017-10-28T07:22:43Z</cp:lastPrinted>
  <dcterms:created xsi:type="dcterms:W3CDTF">2017-09-12T08:46:27Z</dcterms:created>
  <dcterms:modified xsi:type="dcterms:W3CDTF">2018-12-19T07:56:50Z</dcterms:modified>
</cp:coreProperties>
</file>